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9\0 podklady\"/>
    </mc:Choice>
  </mc:AlternateContent>
  <xr:revisionPtr revIDLastSave="0" documentId="13_ncr:1_{43EBA152-5374-4CDB-9589-5A383E72E91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T7" i="1"/>
  <c r="P7" i="1"/>
  <c r="S7" i="1" l="1"/>
  <c r="R11" i="1" s="1"/>
  <c r="Q11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<sst xmlns="http://schemas.openxmlformats.org/spreadsheetml/2006/main" count="45" uniqueCount="42">
  <si>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</si>
  <si>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</si>
  <si>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</si>
  <si>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</si>
  <si>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</si>
  <si>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</si>
  <si>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</si>
  <si>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</si>
  <si>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</si>
  <si>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</si>
  <si>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</si>
  <si>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</si>
  <si>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</si>
  <si>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</si>
  <si>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</si>
  <si>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</si>
  <si>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</si>
  <si>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</si>
  <si>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</si>
  <si>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</si>
  <si>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</si>
  <si>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</si>
  <si>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</si>
  <si>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</si>
  <si>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</si>
  <si>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</si>
  <si>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</si>
  <si>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</si>
  <si>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</si>
  <si>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</si>
  <si>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</si>
  <si>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</si>
  <si>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039 - 2024 (kompatibilní)</t>
  </si>
  <si>
    <t>Fotoválec do tiskárny Lexmark MS 415 dn</t>
  </si>
  <si>
    <t>ks</t>
  </si>
  <si>
    <t>Společná faktura</t>
  </si>
  <si>
    <t>NE</t>
  </si>
  <si>
    <t>EO - Václava Vlková,
Tel.: 37763 1146</t>
  </si>
  <si>
    <t>Univerzitní 8,
301 00 Plzeň,
Rektorát - Ekonomický odobr, 
místnost UR 221</t>
  </si>
  <si>
    <r>
      <t xml:space="preserve">Toner do tiskárny Lexmark MS 415dn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</si>
  <si>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Minimální výtěžnost při 5% pokrytí 10 000 stran.</t>
  </si>
  <si>
    <t>Originální, nebo kompatibilní totoválec. 
Minimální výtěžnost při 5% pokrytí 60 000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</si>
</sst>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89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8"/>
  <sheetViews>
    <sheetView tabSelected="1" zoomScaleNormal="100" workbookViewId="0">
      <selection activeCell="F17" sqref="F17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6.5703125" style="5" customWidth="1"/>
    <col min="4" max="4" width="9.7109375" style="82" bestFit="1" customWidth="1"/>
    <col min="5" max="5" width="9" style="83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5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1.5703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32</v>
      </c>
      <c r="C1" s="2"/>
      <c r="D1" s="3"/>
      <c r="E1" s="4"/>
      <c r="G1" s="6"/>
    </row>
    <row r="2" spans="2:22" ht="19.5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9.5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17</v>
      </c>
      <c r="D6" s="30" t="s">
        <v>4</v>
      </c>
      <c r="E6" s="30" t="s">
        <v>18</v>
      </c>
      <c r="F6" s="30" t="s">
        <v>19</v>
      </c>
      <c r="G6" s="31" t="s">
        <v>5</v>
      </c>
      <c r="H6" s="30" t="s">
        <v>16</v>
      </c>
      <c r="I6" s="30" t="s">
        <v>20</v>
      </c>
      <c r="J6" s="30" t="s">
        <v>21</v>
      </c>
      <c r="K6" s="30" t="s">
        <v>30</v>
      </c>
      <c r="L6" s="30" t="s">
        <v>22</v>
      </c>
      <c r="M6" s="32" t="s">
        <v>23</v>
      </c>
      <c r="N6" s="30" t="s">
        <v>24</v>
      </c>
      <c r="O6" s="30" t="s">
        <v>25</v>
      </c>
      <c r="P6" s="30" t="s">
        <v>26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27</v>
      </c>
      <c r="V6" s="30" t="s">
        <v>28</v>
      </c>
    </row>
    <row r="7" spans="2:22" ht="60.75" customHeight="1" thickTop="1" x14ac:dyDescent="0.25">
      <c r="B7" s="34">
        <v>1</v>
      </c>
      <c r="C7" s="35" t="s">
        <v>33</v>
      </c>
      <c r="D7" s="36">
        <v>2</v>
      </c>
      <c r="E7" s="37" t="s">
        <v>34</v>
      </c>
      <c r="F7" s="35" t="s">
        <v>41</v>
      </c>
      <c r="G7" s="85"/>
      <c r="H7" s="38" t="s">
        <v>29</v>
      </c>
      <c r="I7" s="39" t="s">
        <v>35</v>
      </c>
      <c r="J7" s="40" t="s">
        <v>36</v>
      </c>
      <c r="K7" s="41"/>
      <c r="L7" s="41"/>
      <c r="M7" s="39" t="s">
        <v>37</v>
      </c>
      <c r="N7" s="39" t="s">
        <v>38</v>
      </c>
      <c r="O7" s="42" t="s">
        <v>31</v>
      </c>
      <c r="P7" s="43">
        <f t="shared" ref="P7:P8" si="0">D7*Q7</f>
        <v>2400</v>
      </c>
      <c r="Q7" s="44">
        <v>1200</v>
      </c>
      <c r="R7" s="87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37" t="s">
        <v>15</v>
      </c>
    </row>
    <row r="8" spans="2:22" ht="72" customHeight="1" thickBot="1" x14ac:dyDescent="0.3">
      <c r="B8" s="47">
        <v>2</v>
      </c>
      <c r="C8" s="48" t="s">
        <v>39</v>
      </c>
      <c r="D8" s="49">
        <v>3</v>
      </c>
      <c r="E8" s="50" t="s">
        <v>34</v>
      </c>
      <c r="F8" s="48" t="s">
        <v>40</v>
      </c>
      <c r="G8" s="86"/>
      <c r="H8" s="51" t="s">
        <v>29</v>
      </c>
      <c r="I8" s="52"/>
      <c r="J8" s="53"/>
      <c r="K8" s="54"/>
      <c r="L8" s="54"/>
      <c r="M8" s="55"/>
      <c r="N8" s="55"/>
      <c r="O8" s="56"/>
      <c r="P8" s="57">
        <f t="shared" si="0"/>
        <v>6000</v>
      </c>
      <c r="Q8" s="58">
        <v>2000</v>
      </c>
      <c r="R8" s="88"/>
      <c r="S8" s="59">
        <f t="shared" ref="S8" si="3">D8*R8</f>
        <v>0</v>
      </c>
      <c r="T8" s="60" t="str">
        <f t="shared" ref="T8" si="4">IF(ISNUMBER(R8), IF(R8&gt;Q8,"NEVYHOVUJE","VYHOVUJE")," ")</f>
        <v xml:space="preserve"> </v>
      </c>
      <c r="U8" s="54"/>
      <c r="V8" s="50" t="s">
        <v>10</v>
      </c>
    </row>
    <row r="9" spans="2:22" ht="13.5" customHeight="1" thickTop="1" thickBot="1" x14ac:dyDescent="0.3">
      <c r="C9" s="7"/>
      <c r="D9" s="7"/>
      <c r="E9" s="7"/>
      <c r="F9" s="7"/>
      <c r="G9" s="7"/>
      <c r="H9" s="7"/>
      <c r="I9" s="7"/>
      <c r="J9" s="7"/>
      <c r="O9" s="7"/>
      <c r="P9" s="7"/>
      <c r="S9" s="61"/>
    </row>
    <row r="10" spans="2:22" ht="60.75" customHeight="1" thickTop="1" thickBot="1" x14ac:dyDescent="0.3">
      <c r="B10" s="62" t="s">
        <v>11</v>
      </c>
      <c r="C10" s="63"/>
      <c r="D10" s="63"/>
      <c r="E10" s="63"/>
      <c r="F10" s="63"/>
      <c r="G10" s="63"/>
      <c r="H10" s="64"/>
      <c r="I10" s="65"/>
      <c r="J10" s="65"/>
      <c r="K10" s="65"/>
      <c r="L10" s="66"/>
      <c r="M10" s="28"/>
      <c r="N10" s="28"/>
      <c r="O10" s="67"/>
      <c r="P10" s="67"/>
      <c r="Q10" s="68" t="s">
        <v>12</v>
      </c>
      <c r="R10" s="69" t="s">
        <v>13</v>
      </c>
      <c r="S10" s="70"/>
      <c r="T10" s="71"/>
      <c r="U10" s="27"/>
      <c r="V10" s="72"/>
    </row>
    <row r="11" spans="2:22" ht="33" customHeight="1" thickTop="1" thickBot="1" x14ac:dyDescent="0.3">
      <c r="B11" s="73" t="s">
        <v>14</v>
      </c>
      <c r="C11" s="73"/>
      <c r="D11" s="73"/>
      <c r="E11" s="73"/>
      <c r="F11" s="73"/>
      <c r="G11" s="73"/>
      <c r="H11" s="74"/>
      <c r="I11" s="75"/>
      <c r="L11" s="9"/>
      <c r="M11" s="9"/>
      <c r="N11" s="9"/>
      <c r="O11" s="76"/>
      <c r="P11" s="76"/>
      <c r="Q11" s="77">
        <f>SUM(P7:P8)</f>
        <v>8400</v>
      </c>
      <c r="R11" s="78">
        <f>SUM(S7:S8)</f>
        <v>0</v>
      </c>
      <c r="S11" s="79"/>
      <c r="T11" s="80"/>
    </row>
    <row r="12" spans="2:22" ht="14.25" customHeight="1" thickTop="1" x14ac:dyDescent="0.25">
      <c r="B12" s="81"/>
    </row>
    <row r="13" spans="2:22" ht="14.25" customHeight="1" x14ac:dyDescent="0.25">
      <c r="B13" s="84"/>
      <c r="C13" s="8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OMBzf9eWDVKafQ4NdFT93J1S70WMThj3TkFr3a1lhGjZEwiANwDxWWH3/fxvFrs66DmiShOulLqVFNEzLmiQHg==" saltValue="kyBXbrYyF1snJ0z+nq1OnQ==" spinCount="100000" sheet="1" objects="1" scenarios="1"/>
  <mergeCells count="14">
    <mergeCell ref="B1:C1"/>
    <mergeCell ref="B10:G10"/>
    <mergeCell ref="R10:T10"/>
    <mergeCell ref="G2:O3"/>
    <mergeCell ref="I7:I8"/>
    <mergeCell ref="J7:J8"/>
    <mergeCell ref="K7:K8"/>
    <mergeCell ref="L7:L8"/>
    <mergeCell ref="M7:M8"/>
    <mergeCell ref="N7:N8"/>
    <mergeCell ref="O7:O8"/>
    <mergeCell ref="U7:U8"/>
    <mergeCell ref="B11:G11"/>
    <mergeCell ref="R11:T11"/>
  </mergeCells>
  <phoneticPr fontId="18" type="noConversion"/>
  <conditionalFormatting sqref="B7:B8 D7:D8">
    <cfRule type="containsBlanks" dxfId="11" priority="57">
      <formula>LEN(TRIM(B7))=0</formula>
    </cfRule>
  </conditionalFormatting>
  <conditionalFormatting sqref="B7:B8">
    <cfRule type="cellIs" dxfId="10" priority="52" operator="greaterThanOrEqual">
      <formula>1</formula>
    </cfRule>
  </conditionalFormatting>
  <conditionalFormatting sqref="G7:G8 R7:R8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8">
    <cfRule type="notContainsBlanks" dxfId="6" priority="25">
      <formula>LEN(TRIM(G7))&gt;0</formula>
    </cfRule>
  </conditionalFormatting>
  <conditionalFormatting sqref="H7:H8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8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H7:H8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2024-06-27T05:27:43Z</dcterms:modified>
</cp:coreProperties>
</file>